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eu-h8591-rs\h8506\Forum\SALES\RATES 2015\Rates updated\2024\FIT Rates for TA\8506\"/>
    </mc:Choice>
  </mc:AlternateContent>
  <bookViews>
    <workbookView xWindow="0" yWindow="0" windowWidth="28800" windowHeight="11835"/>
  </bookViews>
  <sheets>
    <sheet name="Official rates" sheetId="1" r:id="rId1"/>
  </sheets>
  <calcPr calcId="162913"/>
</workbook>
</file>

<file path=xl/calcChain.xml><?xml version="1.0" encoding="utf-8"?>
<calcChain xmlns="http://schemas.openxmlformats.org/spreadsheetml/2006/main">
  <c r="P10" i="1" l="1"/>
  <c r="P9" i="1"/>
  <c r="P8" i="1"/>
  <c r="P7" i="1"/>
  <c r="P6" i="1"/>
  <c r="P5" i="1"/>
  <c r="X10" i="1" l="1"/>
  <c r="Y10" i="1" s="1"/>
  <c r="V10" i="1"/>
  <c r="W10" i="1" s="1"/>
  <c r="T10" i="1"/>
  <c r="U10" i="1" s="1"/>
  <c r="R10" i="1"/>
  <c r="S10" i="1" s="1"/>
  <c r="Q10" i="1"/>
  <c r="N10" i="1"/>
  <c r="O10" i="1" s="1"/>
  <c r="L10" i="1"/>
  <c r="M10" i="1" s="1"/>
  <c r="J10" i="1"/>
  <c r="K10" i="1" s="1"/>
  <c r="H10" i="1"/>
  <c r="I10" i="1" s="1"/>
  <c r="F10" i="1"/>
  <c r="G10" i="1" s="1"/>
  <c r="D10" i="1"/>
  <c r="E10" i="1" s="1"/>
  <c r="B10" i="1"/>
  <c r="C10" i="1" s="1"/>
  <c r="X9" i="1"/>
  <c r="Y9" i="1" s="1"/>
  <c r="V9" i="1"/>
  <c r="W9" i="1" s="1"/>
  <c r="T9" i="1"/>
  <c r="U9" i="1" s="1"/>
  <c r="R9" i="1"/>
  <c r="S9" i="1" s="1"/>
  <c r="Q9" i="1"/>
  <c r="N9" i="1"/>
  <c r="O9" i="1" s="1"/>
  <c r="L9" i="1"/>
  <c r="M9" i="1" s="1"/>
  <c r="J9" i="1"/>
  <c r="K9" i="1" s="1"/>
  <c r="H9" i="1"/>
  <c r="I9" i="1" s="1"/>
  <c r="F9" i="1"/>
  <c r="G9" i="1" s="1"/>
  <c r="D9" i="1"/>
  <c r="E9" i="1" s="1"/>
  <c r="B9" i="1"/>
  <c r="C9" i="1" s="1"/>
  <c r="X8" i="1"/>
  <c r="Y8" i="1" s="1"/>
  <c r="V8" i="1"/>
  <c r="W8" i="1" s="1"/>
  <c r="T8" i="1"/>
  <c r="U8" i="1" s="1"/>
  <c r="R8" i="1"/>
  <c r="S8" i="1" s="1"/>
  <c r="Q8" i="1"/>
  <c r="N8" i="1"/>
  <c r="O8" i="1" s="1"/>
  <c r="L8" i="1"/>
  <c r="M8" i="1" s="1"/>
  <c r="J8" i="1"/>
  <c r="K8" i="1" s="1"/>
  <c r="H8" i="1"/>
  <c r="I8" i="1" s="1"/>
  <c r="F8" i="1"/>
  <c r="G8" i="1" s="1"/>
  <c r="D8" i="1"/>
  <c r="E8" i="1" s="1"/>
  <c r="B8" i="1"/>
  <c r="C8" i="1" s="1"/>
  <c r="X7" i="1"/>
  <c r="Y7" i="1" s="1"/>
  <c r="V7" i="1"/>
  <c r="W7" i="1" s="1"/>
  <c r="T7" i="1"/>
  <c r="U7" i="1" s="1"/>
  <c r="R7" i="1"/>
  <c r="S7" i="1" s="1"/>
  <c r="Q7" i="1"/>
  <c r="N7" i="1"/>
  <c r="O7" i="1" s="1"/>
  <c r="L7" i="1"/>
  <c r="M7" i="1" s="1"/>
  <c r="J7" i="1"/>
  <c r="K7" i="1" s="1"/>
  <c r="H7" i="1"/>
  <c r="I7" i="1" s="1"/>
  <c r="F7" i="1"/>
  <c r="G7" i="1" s="1"/>
  <c r="D7" i="1"/>
  <c r="E7" i="1" s="1"/>
  <c r="B7" i="1"/>
  <c r="C7" i="1" s="1"/>
  <c r="X6" i="1"/>
  <c r="Y6" i="1" s="1"/>
  <c r="V6" i="1"/>
  <c r="W6" i="1" s="1"/>
  <c r="T6" i="1"/>
  <c r="U6" i="1" s="1"/>
  <c r="R6" i="1"/>
  <c r="S6" i="1" s="1"/>
  <c r="Q6" i="1"/>
  <c r="N6" i="1"/>
  <c r="O6" i="1" s="1"/>
  <c r="L6" i="1"/>
  <c r="M6" i="1" s="1"/>
  <c r="J6" i="1"/>
  <c r="K6" i="1" s="1"/>
  <c r="H6" i="1"/>
  <c r="I6" i="1" s="1"/>
  <c r="F6" i="1"/>
  <c r="G6" i="1" s="1"/>
  <c r="D6" i="1"/>
  <c r="E6" i="1" s="1"/>
  <c r="B6" i="1"/>
  <c r="C6" i="1" s="1"/>
  <c r="X5" i="1"/>
  <c r="Y5" i="1" s="1"/>
  <c r="V5" i="1"/>
  <c r="W5" i="1" s="1"/>
  <c r="T5" i="1"/>
  <c r="U5" i="1" s="1"/>
  <c r="R5" i="1"/>
  <c r="S5" i="1" s="1"/>
  <c r="Q5" i="1"/>
  <c r="N5" i="1"/>
  <c r="O5" i="1" s="1"/>
  <c r="L5" i="1"/>
  <c r="M5" i="1" s="1"/>
  <c r="J5" i="1"/>
  <c r="K5" i="1" s="1"/>
  <c r="H5" i="1"/>
  <c r="I5" i="1" s="1"/>
  <c r="F5" i="1"/>
  <c r="G5" i="1" s="1"/>
  <c r="D5" i="1"/>
  <c r="E5" i="1" s="1"/>
  <c r="B5" i="1"/>
  <c r="C5" i="1" s="1"/>
  <c r="Y4" i="1"/>
  <c r="W4" i="1"/>
  <c r="U4" i="1"/>
  <c r="S4" i="1"/>
  <c r="Q4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<sst xmlns="http://schemas.openxmlformats.org/spreadsheetml/2006/main" count="46" uniqueCount="24">
  <si>
    <t>Official Rates</t>
  </si>
  <si>
    <t>Mercure Sochi Centre</t>
  </si>
  <si>
    <t>Sgl</t>
  </si>
  <si>
    <t>Dbl</t>
  </si>
  <si>
    <t>Suite</t>
  </si>
  <si>
    <t>Privilege with sofa</t>
  </si>
  <si>
    <t>Privilege with balcony</t>
  </si>
  <si>
    <t>Standard city view</t>
  </si>
  <si>
    <t>Executive city view</t>
  </si>
  <si>
    <t>Standard sea view</t>
  </si>
  <si>
    <t>Executive sea view</t>
  </si>
  <si>
    <t>BREAKFAST IS INCLUDED IN THE RATES</t>
  </si>
  <si>
    <t>08.12.24-29.12.24</t>
  </si>
  <si>
    <t>07.11.24-07.12.24</t>
  </si>
  <si>
    <t xml:space="preserve">24.04.24-26.04.24   23.05.24-25.05.24    19.08.24-04.09.24   09.09.24-14.09.24   14.10.24-17.10.24  </t>
  </si>
  <si>
    <t>18.10.24-06.11.24</t>
  </si>
  <si>
    <t xml:space="preserve">21.04.24-23.04.24    01.10.24-13.10.24   </t>
  </si>
  <si>
    <t xml:space="preserve">13.05.24-14.05.24 19.05.24-22.05.24 </t>
  </si>
  <si>
    <r>
      <t xml:space="preserve">03.05.24-07.05.24   26.05.24-28.05.24 </t>
    </r>
    <r>
      <rPr>
        <b/>
        <sz val="8"/>
        <color rgb="FFFF0000"/>
        <rFont val="Arial"/>
        <family val="2"/>
      </rPr>
      <t xml:space="preserve">03.06.24-16.06.24 </t>
    </r>
    <r>
      <rPr>
        <b/>
        <sz val="8"/>
        <rFont val="Arial"/>
        <family val="2"/>
      </rPr>
      <t xml:space="preserve">  30.12.24-31.12.24        </t>
    </r>
  </si>
  <si>
    <r>
      <t xml:space="preserve"> 27.04.24-02.05.24 08.05.24-12.05.24 </t>
    </r>
    <r>
      <rPr>
        <b/>
        <sz val="8"/>
        <color rgb="FFFF0000"/>
        <rFont val="Arial"/>
        <family val="2"/>
      </rPr>
      <t>17.06.24-30.06.24</t>
    </r>
    <r>
      <rPr>
        <b/>
        <sz val="8"/>
        <rFont val="Arial"/>
        <family val="2"/>
      </rPr>
      <t xml:space="preserve"> </t>
    </r>
  </si>
  <si>
    <t xml:space="preserve">  19.07.24-04.08.24</t>
  </si>
  <si>
    <r>
      <rPr>
        <b/>
        <sz val="8"/>
        <color rgb="FFFF0000"/>
        <rFont val="Arial"/>
        <family val="2"/>
      </rPr>
      <t xml:space="preserve">01.07.24-18.07.24 </t>
    </r>
    <r>
      <rPr>
        <b/>
        <sz val="8"/>
        <rFont val="Arial"/>
        <family val="2"/>
      </rPr>
      <t xml:space="preserve"> </t>
    </r>
  </si>
  <si>
    <r>
      <t xml:space="preserve">05.09.24-08.09.24 </t>
    </r>
    <r>
      <rPr>
        <b/>
        <sz val="8"/>
        <color rgb="FFFF0000"/>
        <rFont val="Arial"/>
        <family val="2"/>
      </rPr>
      <t>05.08.24-18.08.24</t>
    </r>
  </si>
  <si>
    <r>
      <t>15.05.24-18.05.24     29.05.24-</t>
    </r>
    <r>
      <rPr>
        <b/>
        <sz val="8"/>
        <color rgb="FFFF0000"/>
        <rFont val="Arial"/>
        <family val="2"/>
      </rPr>
      <t>02.06.24</t>
    </r>
    <r>
      <rPr>
        <b/>
        <sz val="8"/>
        <rFont val="Arial"/>
        <family val="2"/>
      </rPr>
      <t xml:space="preserve">                15.09.24-30.09.24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</si>
</sst>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b/>
      <sz val="7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6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7" fillId="0" borderId="1" xfId="0" applyFont="1" applyBorder="1" applyAlignment="1">
      <alignment vertical="center"/>
    </xf>
    <xf numFmtId="0" fontId="0" fillId="0" borderId="3" xfId="0" applyBorder="1"/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4" borderId="1" xfId="9" applyFont="1" applyFill="1" applyBorder="1" applyAlignment="1">
      <alignment horizontal="center" vertical="center" wrapText="1"/>
    </xf>
    <xf numFmtId="0" fontId="11" fillId="4" borderId="3" xfId="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4" borderId="11" xfId="9" applyFont="1" applyFill="1" applyBorder="1" applyAlignment="1">
      <alignment horizontal="center" vertical="center" wrapText="1"/>
    </xf>
    <xf numFmtId="0" fontId="11" fillId="4" borderId="21" xfId="9" applyFont="1" applyFill="1" applyBorder="1" applyAlignment="1">
      <alignment horizontal="center" vertical="center" wrapText="1"/>
    </xf>
    <xf numFmtId="14" fontId="11" fillId="4" borderId="1" xfId="9" applyNumberFormat="1" applyFont="1" applyFill="1" applyBorder="1" applyAlignment="1">
      <alignment horizontal="center" vertical="center" wrapText="1"/>
    </xf>
  </cellXfs>
  <cellStyles count="10"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Normal 5" xfId="1"/>
    <cellStyle name="Normal 6" xfId="9"/>
    <cellStyle name="Percent 2" xfId="7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9"/>
  <sheetViews>
    <sheetView tabSelected="1" zoomScale="130" zoomScaleNormal="130" workbookViewId="0">
      <selection activeCell="N2" sqref="N2:O2"/>
    </sheetView>
  </sheetViews>
  <sheetFormatPr defaultRowHeight="15" x14ac:dyDescent="0.25"/>
  <cols>
    <col min="1" max="1" width="17.140625" style="2" customWidth="1"/>
    <col min="2" max="5" width="7.42578125" style="2" customWidth="1"/>
    <col min="6" max="11" width="7.140625" style="2" customWidth="1"/>
    <col min="12" max="25" width="7.5703125" style="2" customWidth="1"/>
    <col min="26" max="26" width="9.140625" style="2"/>
    <col min="27" max="28" width="9.140625" style="1"/>
    <col min="29" max="36" width="9.140625" style="2"/>
    <col min="37" max="38" width="9.140625" style="1"/>
    <col min="39" max="46" width="9.140625" style="2"/>
    <col min="47" max="48" width="9.140625" style="1"/>
    <col min="49" max="56" width="9.140625" style="2"/>
    <col min="57" max="58" width="9.140625" style="1"/>
    <col min="59" max="66" width="9.140625" style="2"/>
    <col min="67" max="68" width="9.140625" style="1"/>
    <col min="69" max="76" width="9.140625" style="2"/>
    <col min="77" max="78" width="9.140625" style="1"/>
    <col min="79" max="86" width="9.140625" style="2"/>
    <col min="87" max="106" width="9.140625" style="1"/>
    <col min="107" max="252" width="9.140625" style="2"/>
    <col min="253" max="253" width="17.140625" style="2" customWidth="1"/>
    <col min="254" max="254" width="8.42578125" style="2" customWidth="1"/>
    <col min="255" max="255" width="7.85546875" style="2" customWidth="1"/>
    <col min="256" max="272" width="7.140625" style="2" customWidth="1"/>
    <col min="273" max="273" width="7.5703125" style="2" customWidth="1"/>
    <col min="274" max="277" width="7.140625" style="2" customWidth="1"/>
    <col min="278" max="508" width="9.140625" style="2"/>
    <col min="509" max="509" width="17.140625" style="2" customWidth="1"/>
    <col min="510" max="510" width="8.42578125" style="2" customWidth="1"/>
    <col min="511" max="511" width="7.85546875" style="2" customWidth="1"/>
    <col min="512" max="528" width="7.140625" style="2" customWidth="1"/>
    <col min="529" max="529" width="7.5703125" style="2" customWidth="1"/>
    <col min="530" max="533" width="7.140625" style="2" customWidth="1"/>
    <col min="534" max="764" width="9.140625" style="2"/>
    <col min="765" max="765" width="17.140625" style="2" customWidth="1"/>
    <col min="766" max="766" width="8.42578125" style="2" customWidth="1"/>
    <col min="767" max="767" width="7.85546875" style="2" customWidth="1"/>
    <col min="768" max="784" width="7.140625" style="2" customWidth="1"/>
    <col min="785" max="785" width="7.5703125" style="2" customWidth="1"/>
    <col min="786" max="789" width="7.140625" style="2" customWidth="1"/>
    <col min="790" max="1020" width="9.140625" style="2"/>
    <col min="1021" max="1021" width="17.140625" style="2" customWidth="1"/>
    <col min="1022" max="1022" width="8.42578125" style="2" customWidth="1"/>
    <col min="1023" max="1023" width="7.85546875" style="2" customWidth="1"/>
    <col min="1024" max="1040" width="7.140625" style="2" customWidth="1"/>
    <col min="1041" max="1041" width="7.5703125" style="2" customWidth="1"/>
    <col min="1042" max="1045" width="7.140625" style="2" customWidth="1"/>
    <col min="1046" max="1276" width="9.140625" style="2"/>
    <col min="1277" max="1277" width="17.140625" style="2" customWidth="1"/>
    <col min="1278" max="1278" width="8.42578125" style="2" customWidth="1"/>
    <col min="1279" max="1279" width="7.85546875" style="2" customWidth="1"/>
    <col min="1280" max="1296" width="7.140625" style="2" customWidth="1"/>
    <col min="1297" max="1297" width="7.5703125" style="2" customWidth="1"/>
    <col min="1298" max="1301" width="7.140625" style="2" customWidth="1"/>
    <col min="1302" max="1532" width="9.140625" style="2"/>
    <col min="1533" max="1533" width="17.140625" style="2" customWidth="1"/>
    <col min="1534" max="1534" width="8.42578125" style="2" customWidth="1"/>
    <col min="1535" max="1535" width="7.85546875" style="2" customWidth="1"/>
    <col min="1536" max="1552" width="7.140625" style="2" customWidth="1"/>
    <col min="1553" max="1553" width="7.5703125" style="2" customWidth="1"/>
    <col min="1554" max="1557" width="7.140625" style="2" customWidth="1"/>
    <col min="1558" max="1788" width="9.140625" style="2"/>
    <col min="1789" max="1789" width="17.140625" style="2" customWidth="1"/>
    <col min="1790" max="1790" width="8.42578125" style="2" customWidth="1"/>
    <col min="1791" max="1791" width="7.85546875" style="2" customWidth="1"/>
    <col min="1792" max="1808" width="7.140625" style="2" customWidth="1"/>
    <col min="1809" max="1809" width="7.5703125" style="2" customWidth="1"/>
    <col min="1810" max="1813" width="7.140625" style="2" customWidth="1"/>
    <col min="1814" max="2044" width="9.140625" style="2"/>
    <col min="2045" max="2045" width="17.140625" style="2" customWidth="1"/>
    <col min="2046" max="2046" width="8.42578125" style="2" customWidth="1"/>
    <col min="2047" max="2047" width="7.85546875" style="2" customWidth="1"/>
    <col min="2048" max="2064" width="7.140625" style="2" customWidth="1"/>
    <col min="2065" max="2065" width="7.5703125" style="2" customWidth="1"/>
    <col min="2066" max="2069" width="7.140625" style="2" customWidth="1"/>
    <col min="2070" max="2300" width="9.140625" style="2"/>
    <col min="2301" max="2301" width="17.140625" style="2" customWidth="1"/>
    <col min="2302" max="2302" width="8.42578125" style="2" customWidth="1"/>
    <col min="2303" max="2303" width="7.85546875" style="2" customWidth="1"/>
    <col min="2304" max="2320" width="7.140625" style="2" customWidth="1"/>
    <col min="2321" max="2321" width="7.5703125" style="2" customWidth="1"/>
    <col min="2322" max="2325" width="7.140625" style="2" customWidth="1"/>
    <col min="2326" max="2556" width="9.140625" style="2"/>
    <col min="2557" max="2557" width="17.140625" style="2" customWidth="1"/>
    <col min="2558" max="2558" width="8.42578125" style="2" customWidth="1"/>
    <col min="2559" max="2559" width="7.85546875" style="2" customWidth="1"/>
    <col min="2560" max="2576" width="7.140625" style="2" customWidth="1"/>
    <col min="2577" max="2577" width="7.5703125" style="2" customWidth="1"/>
    <col min="2578" max="2581" width="7.140625" style="2" customWidth="1"/>
    <col min="2582" max="2812" width="9.140625" style="2"/>
    <col min="2813" max="2813" width="17.140625" style="2" customWidth="1"/>
    <col min="2814" max="2814" width="8.42578125" style="2" customWidth="1"/>
    <col min="2815" max="2815" width="7.85546875" style="2" customWidth="1"/>
    <col min="2816" max="2832" width="7.140625" style="2" customWidth="1"/>
    <col min="2833" max="2833" width="7.5703125" style="2" customWidth="1"/>
    <col min="2834" max="2837" width="7.140625" style="2" customWidth="1"/>
    <col min="2838" max="3068" width="9.140625" style="2"/>
    <col min="3069" max="3069" width="17.140625" style="2" customWidth="1"/>
    <col min="3070" max="3070" width="8.42578125" style="2" customWidth="1"/>
    <col min="3071" max="3071" width="7.85546875" style="2" customWidth="1"/>
    <col min="3072" max="3088" width="7.140625" style="2" customWidth="1"/>
    <col min="3089" max="3089" width="7.5703125" style="2" customWidth="1"/>
    <col min="3090" max="3093" width="7.140625" style="2" customWidth="1"/>
    <col min="3094" max="3324" width="9.140625" style="2"/>
    <col min="3325" max="3325" width="17.140625" style="2" customWidth="1"/>
    <col min="3326" max="3326" width="8.42578125" style="2" customWidth="1"/>
    <col min="3327" max="3327" width="7.85546875" style="2" customWidth="1"/>
    <col min="3328" max="3344" width="7.140625" style="2" customWidth="1"/>
    <col min="3345" max="3345" width="7.5703125" style="2" customWidth="1"/>
    <col min="3346" max="3349" width="7.140625" style="2" customWidth="1"/>
    <col min="3350" max="3580" width="9.140625" style="2"/>
    <col min="3581" max="3581" width="17.140625" style="2" customWidth="1"/>
    <col min="3582" max="3582" width="8.42578125" style="2" customWidth="1"/>
    <col min="3583" max="3583" width="7.85546875" style="2" customWidth="1"/>
    <col min="3584" max="3600" width="7.140625" style="2" customWidth="1"/>
    <col min="3601" max="3601" width="7.5703125" style="2" customWidth="1"/>
    <col min="3602" max="3605" width="7.140625" style="2" customWidth="1"/>
    <col min="3606" max="3836" width="9.140625" style="2"/>
    <col min="3837" max="3837" width="17.140625" style="2" customWidth="1"/>
    <col min="3838" max="3838" width="8.42578125" style="2" customWidth="1"/>
    <col min="3839" max="3839" width="7.85546875" style="2" customWidth="1"/>
    <col min="3840" max="3856" width="7.140625" style="2" customWidth="1"/>
    <col min="3857" max="3857" width="7.5703125" style="2" customWidth="1"/>
    <col min="3858" max="3861" width="7.140625" style="2" customWidth="1"/>
    <col min="3862" max="4092" width="9.140625" style="2"/>
    <col min="4093" max="4093" width="17.140625" style="2" customWidth="1"/>
    <col min="4094" max="4094" width="8.42578125" style="2" customWidth="1"/>
    <col min="4095" max="4095" width="7.85546875" style="2" customWidth="1"/>
    <col min="4096" max="4112" width="7.140625" style="2" customWidth="1"/>
    <col min="4113" max="4113" width="7.5703125" style="2" customWidth="1"/>
    <col min="4114" max="4117" width="7.140625" style="2" customWidth="1"/>
    <col min="4118" max="4348" width="9.140625" style="2"/>
    <col min="4349" max="4349" width="17.140625" style="2" customWidth="1"/>
    <col min="4350" max="4350" width="8.42578125" style="2" customWidth="1"/>
    <col min="4351" max="4351" width="7.85546875" style="2" customWidth="1"/>
    <col min="4352" max="4368" width="7.140625" style="2" customWidth="1"/>
    <col min="4369" max="4369" width="7.5703125" style="2" customWidth="1"/>
    <col min="4370" max="4373" width="7.140625" style="2" customWidth="1"/>
    <col min="4374" max="4604" width="9.140625" style="2"/>
    <col min="4605" max="4605" width="17.140625" style="2" customWidth="1"/>
    <col min="4606" max="4606" width="8.42578125" style="2" customWidth="1"/>
    <col min="4607" max="4607" width="7.85546875" style="2" customWidth="1"/>
    <col min="4608" max="4624" width="7.140625" style="2" customWidth="1"/>
    <col min="4625" max="4625" width="7.5703125" style="2" customWidth="1"/>
    <col min="4626" max="4629" width="7.140625" style="2" customWidth="1"/>
    <col min="4630" max="4860" width="9.140625" style="2"/>
    <col min="4861" max="4861" width="17.140625" style="2" customWidth="1"/>
    <col min="4862" max="4862" width="8.42578125" style="2" customWidth="1"/>
    <col min="4863" max="4863" width="7.85546875" style="2" customWidth="1"/>
    <col min="4864" max="4880" width="7.140625" style="2" customWidth="1"/>
    <col min="4881" max="4881" width="7.5703125" style="2" customWidth="1"/>
    <col min="4882" max="4885" width="7.140625" style="2" customWidth="1"/>
    <col min="4886" max="5116" width="9.140625" style="2"/>
    <col min="5117" max="5117" width="17.140625" style="2" customWidth="1"/>
    <col min="5118" max="5118" width="8.42578125" style="2" customWidth="1"/>
    <col min="5119" max="5119" width="7.85546875" style="2" customWidth="1"/>
    <col min="5120" max="5136" width="7.140625" style="2" customWidth="1"/>
    <col min="5137" max="5137" width="7.5703125" style="2" customWidth="1"/>
    <col min="5138" max="5141" width="7.140625" style="2" customWidth="1"/>
    <col min="5142" max="5372" width="9.140625" style="2"/>
    <col min="5373" max="5373" width="17.140625" style="2" customWidth="1"/>
    <col min="5374" max="5374" width="8.42578125" style="2" customWidth="1"/>
    <col min="5375" max="5375" width="7.85546875" style="2" customWidth="1"/>
    <col min="5376" max="5392" width="7.140625" style="2" customWidth="1"/>
    <col min="5393" max="5393" width="7.5703125" style="2" customWidth="1"/>
    <col min="5394" max="5397" width="7.140625" style="2" customWidth="1"/>
    <col min="5398" max="5628" width="9.140625" style="2"/>
    <col min="5629" max="5629" width="17.140625" style="2" customWidth="1"/>
    <col min="5630" max="5630" width="8.42578125" style="2" customWidth="1"/>
    <col min="5631" max="5631" width="7.85546875" style="2" customWidth="1"/>
    <col min="5632" max="5648" width="7.140625" style="2" customWidth="1"/>
    <col min="5649" max="5649" width="7.5703125" style="2" customWidth="1"/>
    <col min="5650" max="5653" width="7.140625" style="2" customWidth="1"/>
    <col min="5654" max="5884" width="9.140625" style="2"/>
    <col min="5885" max="5885" width="17.140625" style="2" customWidth="1"/>
    <col min="5886" max="5886" width="8.42578125" style="2" customWidth="1"/>
    <col min="5887" max="5887" width="7.85546875" style="2" customWidth="1"/>
    <col min="5888" max="5904" width="7.140625" style="2" customWidth="1"/>
    <col min="5905" max="5905" width="7.5703125" style="2" customWidth="1"/>
    <col min="5906" max="5909" width="7.140625" style="2" customWidth="1"/>
    <col min="5910" max="6140" width="9.140625" style="2"/>
    <col min="6141" max="6141" width="17.140625" style="2" customWidth="1"/>
    <col min="6142" max="6142" width="8.42578125" style="2" customWidth="1"/>
    <col min="6143" max="6143" width="7.85546875" style="2" customWidth="1"/>
    <col min="6144" max="6160" width="7.140625" style="2" customWidth="1"/>
    <col min="6161" max="6161" width="7.5703125" style="2" customWidth="1"/>
    <col min="6162" max="6165" width="7.140625" style="2" customWidth="1"/>
    <col min="6166" max="6396" width="9.140625" style="2"/>
    <col min="6397" max="6397" width="17.140625" style="2" customWidth="1"/>
    <col min="6398" max="6398" width="8.42578125" style="2" customWidth="1"/>
    <col min="6399" max="6399" width="7.85546875" style="2" customWidth="1"/>
    <col min="6400" max="6416" width="7.140625" style="2" customWidth="1"/>
    <col min="6417" max="6417" width="7.5703125" style="2" customWidth="1"/>
    <col min="6418" max="6421" width="7.140625" style="2" customWidth="1"/>
    <col min="6422" max="6652" width="9.140625" style="2"/>
    <col min="6653" max="6653" width="17.140625" style="2" customWidth="1"/>
    <col min="6654" max="6654" width="8.42578125" style="2" customWidth="1"/>
    <col min="6655" max="6655" width="7.85546875" style="2" customWidth="1"/>
    <col min="6656" max="6672" width="7.140625" style="2" customWidth="1"/>
    <col min="6673" max="6673" width="7.5703125" style="2" customWidth="1"/>
    <col min="6674" max="6677" width="7.140625" style="2" customWidth="1"/>
    <col min="6678" max="6908" width="9.140625" style="2"/>
    <col min="6909" max="6909" width="17.140625" style="2" customWidth="1"/>
    <col min="6910" max="6910" width="8.42578125" style="2" customWidth="1"/>
    <col min="6911" max="6911" width="7.85546875" style="2" customWidth="1"/>
    <col min="6912" max="6928" width="7.140625" style="2" customWidth="1"/>
    <col min="6929" max="6929" width="7.5703125" style="2" customWidth="1"/>
    <col min="6930" max="6933" width="7.140625" style="2" customWidth="1"/>
    <col min="6934" max="7164" width="9.140625" style="2"/>
    <col min="7165" max="7165" width="17.140625" style="2" customWidth="1"/>
    <col min="7166" max="7166" width="8.42578125" style="2" customWidth="1"/>
    <col min="7167" max="7167" width="7.85546875" style="2" customWidth="1"/>
    <col min="7168" max="7184" width="7.140625" style="2" customWidth="1"/>
    <col min="7185" max="7185" width="7.5703125" style="2" customWidth="1"/>
    <col min="7186" max="7189" width="7.140625" style="2" customWidth="1"/>
    <col min="7190" max="7420" width="9.140625" style="2"/>
    <col min="7421" max="7421" width="17.140625" style="2" customWidth="1"/>
    <col min="7422" max="7422" width="8.42578125" style="2" customWidth="1"/>
    <col min="7423" max="7423" width="7.85546875" style="2" customWidth="1"/>
    <col min="7424" max="7440" width="7.140625" style="2" customWidth="1"/>
    <col min="7441" max="7441" width="7.5703125" style="2" customWidth="1"/>
    <col min="7442" max="7445" width="7.140625" style="2" customWidth="1"/>
    <col min="7446" max="7676" width="9.140625" style="2"/>
    <col min="7677" max="7677" width="17.140625" style="2" customWidth="1"/>
    <col min="7678" max="7678" width="8.42578125" style="2" customWidth="1"/>
    <col min="7679" max="7679" width="7.85546875" style="2" customWidth="1"/>
    <col min="7680" max="7696" width="7.140625" style="2" customWidth="1"/>
    <col min="7697" max="7697" width="7.5703125" style="2" customWidth="1"/>
    <col min="7698" max="7701" width="7.140625" style="2" customWidth="1"/>
    <col min="7702" max="7932" width="9.140625" style="2"/>
    <col min="7933" max="7933" width="17.140625" style="2" customWidth="1"/>
    <col min="7934" max="7934" width="8.42578125" style="2" customWidth="1"/>
    <col min="7935" max="7935" width="7.85546875" style="2" customWidth="1"/>
    <col min="7936" max="7952" width="7.140625" style="2" customWidth="1"/>
    <col min="7953" max="7953" width="7.5703125" style="2" customWidth="1"/>
    <col min="7954" max="7957" width="7.140625" style="2" customWidth="1"/>
    <col min="7958" max="8188" width="9.140625" style="2"/>
    <col min="8189" max="8189" width="17.140625" style="2" customWidth="1"/>
    <col min="8190" max="8190" width="8.42578125" style="2" customWidth="1"/>
    <col min="8191" max="8191" width="7.85546875" style="2" customWidth="1"/>
    <col min="8192" max="8208" width="7.140625" style="2" customWidth="1"/>
    <col min="8209" max="8209" width="7.5703125" style="2" customWidth="1"/>
    <col min="8210" max="8213" width="7.140625" style="2" customWidth="1"/>
    <col min="8214" max="8444" width="9.140625" style="2"/>
    <col min="8445" max="8445" width="17.140625" style="2" customWidth="1"/>
    <col min="8446" max="8446" width="8.42578125" style="2" customWidth="1"/>
    <col min="8447" max="8447" width="7.85546875" style="2" customWidth="1"/>
    <col min="8448" max="8464" width="7.140625" style="2" customWidth="1"/>
    <col min="8465" max="8465" width="7.5703125" style="2" customWidth="1"/>
    <col min="8466" max="8469" width="7.140625" style="2" customWidth="1"/>
    <col min="8470" max="8700" width="9.140625" style="2"/>
    <col min="8701" max="8701" width="17.140625" style="2" customWidth="1"/>
    <col min="8702" max="8702" width="8.42578125" style="2" customWidth="1"/>
    <col min="8703" max="8703" width="7.85546875" style="2" customWidth="1"/>
    <col min="8704" max="8720" width="7.140625" style="2" customWidth="1"/>
    <col min="8721" max="8721" width="7.5703125" style="2" customWidth="1"/>
    <col min="8722" max="8725" width="7.140625" style="2" customWidth="1"/>
    <col min="8726" max="8956" width="9.140625" style="2"/>
    <col min="8957" max="8957" width="17.140625" style="2" customWidth="1"/>
    <col min="8958" max="8958" width="8.42578125" style="2" customWidth="1"/>
    <col min="8959" max="8959" width="7.85546875" style="2" customWidth="1"/>
    <col min="8960" max="8976" width="7.140625" style="2" customWidth="1"/>
    <col min="8977" max="8977" width="7.5703125" style="2" customWidth="1"/>
    <col min="8978" max="8981" width="7.140625" style="2" customWidth="1"/>
    <col min="8982" max="9212" width="9.140625" style="2"/>
    <col min="9213" max="9213" width="17.140625" style="2" customWidth="1"/>
    <col min="9214" max="9214" width="8.42578125" style="2" customWidth="1"/>
    <col min="9215" max="9215" width="7.85546875" style="2" customWidth="1"/>
    <col min="9216" max="9232" width="7.140625" style="2" customWidth="1"/>
    <col min="9233" max="9233" width="7.5703125" style="2" customWidth="1"/>
    <col min="9234" max="9237" width="7.140625" style="2" customWidth="1"/>
    <col min="9238" max="9468" width="9.140625" style="2"/>
    <col min="9469" max="9469" width="17.140625" style="2" customWidth="1"/>
    <col min="9470" max="9470" width="8.42578125" style="2" customWidth="1"/>
    <col min="9471" max="9471" width="7.85546875" style="2" customWidth="1"/>
    <col min="9472" max="9488" width="7.140625" style="2" customWidth="1"/>
    <col min="9489" max="9489" width="7.5703125" style="2" customWidth="1"/>
    <col min="9490" max="9493" width="7.140625" style="2" customWidth="1"/>
    <col min="9494" max="9724" width="9.140625" style="2"/>
    <col min="9725" max="9725" width="17.140625" style="2" customWidth="1"/>
    <col min="9726" max="9726" width="8.42578125" style="2" customWidth="1"/>
    <col min="9727" max="9727" width="7.85546875" style="2" customWidth="1"/>
    <col min="9728" max="9744" width="7.140625" style="2" customWidth="1"/>
    <col min="9745" max="9745" width="7.5703125" style="2" customWidth="1"/>
    <col min="9746" max="9749" width="7.140625" style="2" customWidth="1"/>
    <col min="9750" max="9980" width="9.140625" style="2"/>
    <col min="9981" max="9981" width="17.140625" style="2" customWidth="1"/>
    <col min="9982" max="9982" width="8.42578125" style="2" customWidth="1"/>
    <col min="9983" max="9983" width="7.85546875" style="2" customWidth="1"/>
    <col min="9984" max="10000" width="7.140625" style="2" customWidth="1"/>
    <col min="10001" max="10001" width="7.5703125" style="2" customWidth="1"/>
    <col min="10002" max="10005" width="7.140625" style="2" customWidth="1"/>
    <col min="10006" max="10236" width="9.140625" style="2"/>
    <col min="10237" max="10237" width="17.140625" style="2" customWidth="1"/>
    <col min="10238" max="10238" width="8.42578125" style="2" customWidth="1"/>
    <col min="10239" max="10239" width="7.85546875" style="2" customWidth="1"/>
    <col min="10240" max="10256" width="7.140625" style="2" customWidth="1"/>
    <col min="10257" max="10257" width="7.5703125" style="2" customWidth="1"/>
    <col min="10258" max="10261" width="7.140625" style="2" customWidth="1"/>
    <col min="10262" max="10492" width="9.140625" style="2"/>
    <col min="10493" max="10493" width="17.140625" style="2" customWidth="1"/>
    <col min="10494" max="10494" width="8.42578125" style="2" customWidth="1"/>
    <col min="10495" max="10495" width="7.85546875" style="2" customWidth="1"/>
    <col min="10496" max="10512" width="7.140625" style="2" customWidth="1"/>
    <col min="10513" max="10513" width="7.5703125" style="2" customWidth="1"/>
    <col min="10514" max="10517" width="7.140625" style="2" customWidth="1"/>
    <col min="10518" max="10748" width="9.140625" style="2"/>
    <col min="10749" max="10749" width="17.140625" style="2" customWidth="1"/>
    <col min="10750" max="10750" width="8.42578125" style="2" customWidth="1"/>
    <col min="10751" max="10751" width="7.85546875" style="2" customWidth="1"/>
    <col min="10752" max="10768" width="7.140625" style="2" customWidth="1"/>
    <col min="10769" max="10769" width="7.5703125" style="2" customWidth="1"/>
    <col min="10770" max="10773" width="7.140625" style="2" customWidth="1"/>
    <col min="10774" max="11004" width="9.140625" style="2"/>
    <col min="11005" max="11005" width="17.140625" style="2" customWidth="1"/>
    <col min="11006" max="11006" width="8.42578125" style="2" customWidth="1"/>
    <col min="11007" max="11007" width="7.85546875" style="2" customWidth="1"/>
    <col min="11008" max="11024" width="7.140625" style="2" customWidth="1"/>
    <col min="11025" max="11025" width="7.5703125" style="2" customWidth="1"/>
    <col min="11026" max="11029" width="7.140625" style="2" customWidth="1"/>
    <col min="11030" max="11260" width="9.140625" style="2"/>
    <col min="11261" max="11261" width="17.140625" style="2" customWidth="1"/>
    <col min="11262" max="11262" width="8.42578125" style="2" customWidth="1"/>
    <col min="11263" max="11263" width="7.85546875" style="2" customWidth="1"/>
    <col min="11264" max="11280" width="7.140625" style="2" customWidth="1"/>
    <col min="11281" max="11281" width="7.5703125" style="2" customWidth="1"/>
    <col min="11282" max="11285" width="7.140625" style="2" customWidth="1"/>
    <col min="11286" max="11516" width="9.140625" style="2"/>
    <col min="11517" max="11517" width="17.140625" style="2" customWidth="1"/>
    <col min="11518" max="11518" width="8.42578125" style="2" customWidth="1"/>
    <col min="11519" max="11519" width="7.85546875" style="2" customWidth="1"/>
    <col min="11520" max="11536" width="7.140625" style="2" customWidth="1"/>
    <col min="11537" max="11537" width="7.5703125" style="2" customWidth="1"/>
    <col min="11538" max="11541" width="7.140625" style="2" customWidth="1"/>
    <col min="11542" max="11772" width="9.140625" style="2"/>
    <col min="11773" max="11773" width="17.140625" style="2" customWidth="1"/>
    <col min="11774" max="11774" width="8.42578125" style="2" customWidth="1"/>
    <col min="11775" max="11775" width="7.85546875" style="2" customWidth="1"/>
    <col min="11776" max="11792" width="7.140625" style="2" customWidth="1"/>
    <col min="11793" max="11793" width="7.5703125" style="2" customWidth="1"/>
    <col min="11794" max="11797" width="7.140625" style="2" customWidth="1"/>
    <col min="11798" max="12028" width="9.140625" style="2"/>
    <col min="12029" max="12029" width="17.140625" style="2" customWidth="1"/>
    <col min="12030" max="12030" width="8.42578125" style="2" customWidth="1"/>
    <col min="12031" max="12031" width="7.85546875" style="2" customWidth="1"/>
    <col min="12032" max="12048" width="7.140625" style="2" customWidth="1"/>
    <col min="12049" max="12049" width="7.5703125" style="2" customWidth="1"/>
    <col min="12050" max="12053" width="7.140625" style="2" customWidth="1"/>
    <col min="12054" max="12284" width="9.140625" style="2"/>
    <col min="12285" max="12285" width="17.140625" style="2" customWidth="1"/>
    <col min="12286" max="12286" width="8.42578125" style="2" customWidth="1"/>
    <col min="12287" max="12287" width="7.85546875" style="2" customWidth="1"/>
    <col min="12288" max="12304" width="7.140625" style="2" customWidth="1"/>
    <col min="12305" max="12305" width="7.5703125" style="2" customWidth="1"/>
    <col min="12306" max="12309" width="7.140625" style="2" customWidth="1"/>
    <col min="12310" max="12540" width="9.140625" style="2"/>
    <col min="12541" max="12541" width="17.140625" style="2" customWidth="1"/>
    <col min="12542" max="12542" width="8.42578125" style="2" customWidth="1"/>
    <col min="12543" max="12543" width="7.85546875" style="2" customWidth="1"/>
    <col min="12544" max="12560" width="7.140625" style="2" customWidth="1"/>
    <col min="12561" max="12561" width="7.5703125" style="2" customWidth="1"/>
    <col min="12562" max="12565" width="7.140625" style="2" customWidth="1"/>
    <col min="12566" max="12796" width="9.140625" style="2"/>
    <col min="12797" max="12797" width="17.140625" style="2" customWidth="1"/>
    <col min="12798" max="12798" width="8.42578125" style="2" customWidth="1"/>
    <col min="12799" max="12799" width="7.85546875" style="2" customWidth="1"/>
    <col min="12800" max="12816" width="7.140625" style="2" customWidth="1"/>
    <col min="12817" max="12817" width="7.5703125" style="2" customWidth="1"/>
    <col min="12818" max="12821" width="7.140625" style="2" customWidth="1"/>
    <col min="12822" max="13052" width="9.140625" style="2"/>
    <col min="13053" max="13053" width="17.140625" style="2" customWidth="1"/>
    <col min="13054" max="13054" width="8.42578125" style="2" customWidth="1"/>
    <col min="13055" max="13055" width="7.85546875" style="2" customWidth="1"/>
    <col min="13056" max="13072" width="7.140625" style="2" customWidth="1"/>
    <col min="13073" max="13073" width="7.5703125" style="2" customWidth="1"/>
    <col min="13074" max="13077" width="7.140625" style="2" customWidth="1"/>
    <col min="13078" max="13308" width="9.140625" style="2"/>
    <col min="13309" max="13309" width="17.140625" style="2" customWidth="1"/>
    <col min="13310" max="13310" width="8.42578125" style="2" customWidth="1"/>
    <col min="13311" max="13311" width="7.85546875" style="2" customWidth="1"/>
    <col min="13312" max="13328" width="7.140625" style="2" customWidth="1"/>
    <col min="13329" max="13329" width="7.5703125" style="2" customWidth="1"/>
    <col min="13330" max="13333" width="7.140625" style="2" customWidth="1"/>
    <col min="13334" max="13564" width="9.140625" style="2"/>
    <col min="13565" max="13565" width="17.140625" style="2" customWidth="1"/>
    <col min="13566" max="13566" width="8.42578125" style="2" customWidth="1"/>
    <col min="13567" max="13567" width="7.85546875" style="2" customWidth="1"/>
    <col min="13568" max="13584" width="7.140625" style="2" customWidth="1"/>
    <col min="13585" max="13585" width="7.5703125" style="2" customWidth="1"/>
    <col min="13586" max="13589" width="7.140625" style="2" customWidth="1"/>
    <col min="13590" max="13820" width="9.140625" style="2"/>
    <col min="13821" max="13821" width="17.140625" style="2" customWidth="1"/>
    <col min="13822" max="13822" width="8.42578125" style="2" customWidth="1"/>
    <col min="13823" max="13823" width="7.85546875" style="2" customWidth="1"/>
    <col min="13824" max="13840" width="7.140625" style="2" customWidth="1"/>
    <col min="13841" max="13841" width="7.5703125" style="2" customWidth="1"/>
    <col min="13842" max="13845" width="7.140625" style="2" customWidth="1"/>
    <col min="13846" max="14076" width="9.140625" style="2"/>
    <col min="14077" max="14077" width="17.140625" style="2" customWidth="1"/>
    <col min="14078" max="14078" width="8.42578125" style="2" customWidth="1"/>
    <col min="14079" max="14079" width="7.85546875" style="2" customWidth="1"/>
    <col min="14080" max="14096" width="7.140625" style="2" customWidth="1"/>
    <col min="14097" max="14097" width="7.5703125" style="2" customWidth="1"/>
    <col min="14098" max="14101" width="7.140625" style="2" customWidth="1"/>
    <col min="14102" max="14332" width="9.140625" style="2"/>
    <col min="14333" max="14333" width="17.140625" style="2" customWidth="1"/>
    <col min="14334" max="14334" width="8.42578125" style="2" customWidth="1"/>
    <col min="14335" max="14335" width="7.85546875" style="2" customWidth="1"/>
    <col min="14336" max="14352" width="7.140625" style="2" customWidth="1"/>
    <col min="14353" max="14353" width="7.5703125" style="2" customWidth="1"/>
    <col min="14354" max="14357" width="7.140625" style="2" customWidth="1"/>
    <col min="14358" max="14588" width="9.140625" style="2"/>
    <col min="14589" max="14589" width="17.140625" style="2" customWidth="1"/>
    <col min="14590" max="14590" width="8.42578125" style="2" customWidth="1"/>
    <col min="14591" max="14591" width="7.85546875" style="2" customWidth="1"/>
    <col min="14592" max="14608" width="7.140625" style="2" customWidth="1"/>
    <col min="14609" max="14609" width="7.5703125" style="2" customWidth="1"/>
    <col min="14610" max="14613" width="7.140625" style="2" customWidth="1"/>
    <col min="14614" max="14844" width="9.140625" style="2"/>
    <col min="14845" max="14845" width="17.140625" style="2" customWidth="1"/>
    <col min="14846" max="14846" width="8.42578125" style="2" customWidth="1"/>
    <col min="14847" max="14847" width="7.85546875" style="2" customWidth="1"/>
    <col min="14848" max="14864" width="7.140625" style="2" customWidth="1"/>
    <col min="14865" max="14865" width="7.5703125" style="2" customWidth="1"/>
    <col min="14866" max="14869" width="7.140625" style="2" customWidth="1"/>
    <col min="14870" max="15100" width="9.140625" style="2"/>
    <col min="15101" max="15101" width="17.140625" style="2" customWidth="1"/>
    <col min="15102" max="15102" width="8.42578125" style="2" customWidth="1"/>
    <col min="15103" max="15103" width="7.85546875" style="2" customWidth="1"/>
    <col min="15104" max="15120" width="7.140625" style="2" customWidth="1"/>
    <col min="15121" max="15121" width="7.5703125" style="2" customWidth="1"/>
    <col min="15122" max="15125" width="7.140625" style="2" customWidth="1"/>
    <col min="15126" max="15356" width="9.140625" style="2"/>
    <col min="15357" max="15357" width="17.140625" style="2" customWidth="1"/>
    <col min="15358" max="15358" width="8.42578125" style="2" customWidth="1"/>
    <col min="15359" max="15359" width="7.85546875" style="2" customWidth="1"/>
    <col min="15360" max="15376" width="7.140625" style="2" customWidth="1"/>
    <col min="15377" max="15377" width="7.5703125" style="2" customWidth="1"/>
    <col min="15378" max="15381" width="7.140625" style="2" customWidth="1"/>
    <col min="15382" max="15612" width="9.140625" style="2"/>
    <col min="15613" max="15613" width="17.140625" style="2" customWidth="1"/>
    <col min="15614" max="15614" width="8.42578125" style="2" customWidth="1"/>
    <col min="15615" max="15615" width="7.85546875" style="2" customWidth="1"/>
    <col min="15616" max="15632" width="7.140625" style="2" customWidth="1"/>
    <col min="15633" max="15633" width="7.5703125" style="2" customWidth="1"/>
    <col min="15634" max="15637" width="7.140625" style="2" customWidth="1"/>
    <col min="15638" max="15868" width="9.140625" style="2"/>
    <col min="15869" max="15869" width="17.140625" style="2" customWidth="1"/>
    <col min="15870" max="15870" width="8.42578125" style="2" customWidth="1"/>
    <col min="15871" max="15871" width="7.85546875" style="2" customWidth="1"/>
    <col min="15872" max="15888" width="7.140625" style="2" customWidth="1"/>
    <col min="15889" max="15889" width="7.5703125" style="2" customWidth="1"/>
    <col min="15890" max="15893" width="7.140625" style="2" customWidth="1"/>
    <col min="15894" max="16124" width="9.140625" style="2"/>
    <col min="16125" max="16125" width="17.140625" style="2" customWidth="1"/>
    <col min="16126" max="16126" width="8.42578125" style="2" customWidth="1"/>
    <col min="16127" max="16127" width="7.85546875" style="2" customWidth="1"/>
    <col min="16128" max="16144" width="7.140625" style="2" customWidth="1"/>
    <col min="16145" max="16145" width="7.5703125" style="2" customWidth="1"/>
    <col min="16146" max="16149" width="7.140625" style="2" customWidth="1"/>
    <col min="16150" max="16384" width="9.140625" style="2"/>
  </cols>
  <sheetData>
    <row r="1" spans="1:106" ht="15.75" thickBo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06" s="4" customFormat="1" ht="129" customHeight="1" thickBot="1" x14ac:dyDescent="0.25">
      <c r="A2" s="32" t="s">
        <v>1</v>
      </c>
      <c r="B2" s="28" t="s">
        <v>12</v>
      </c>
      <c r="C2" s="29"/>
      <c r="D2" s="28" t="s">
        <v>13</v>
      </c>
      <c r="E2" s="29"/>
      <c r="F2" s="36" t="s">
        <v>15</v>
      </c>
      <c r="G2" s="29"/>
      <c r="H2" s="34" t="s">
        <v>16</v>
      </c>
      <c r="I2" s="35"/>
      <c r="J2" s="28" t="s">
        <v>17</v>
      </c>
      <c r="K2" s="29"/>
      <c r="L2" s="28" t="s">
        <v>18</v>
      </c>
      <c r="M2" s="29"/>
      <c r="N2" s="28" t="s">
        <v>23</v>
      </c>
      <c r="O2" s="29"/>
      <c r="P2" s="28" t="s">
        <v>19</v>
      </c>
      <c r="Q2" s="29"/>
      <c r="R2" s="28" t="s">
        <v>14</v>
      </c>
      <c r="S2" s="29"/>
      <c r="T2" s="28" t="s">
        <v>20</v>
      </c>
      <c r="U2" s="29"/>
      <c r="V2" s="28" t="s">
        <v>21</v>
      </c>
      <c r="W2" s="29"/>
      <c r="X2" s="28" t="s">
        <v>22</v>
      </c>
      <c r="Y2" s="29"/>
      <c r="AA2" s="3"/>
      <c r="AB2" s="3"/>
      <c r="AK2" s="3"/>
      <c r="AL2" s="3"/>
      <c r="AU2" s="3"/>
      <c r="AV2" s="3"/>
      <c r="BE2" s="3"/>
      <c r="BF2" s="3"/>
      <c r="BO2" s="3"/>
      <c r="BP2" s="3"/>
      <c r="BY2" s="3"/>
      <c r="BZ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</row>
    <row r="3" spans="1:106" ht="13.5" customHeight="1" thickBot="1" x14ac:dyDescent="0.3">
      <c r="A3" s="33"/>
      <c r="B3" s="13" t="s">
        <v>2</v>
      </c>
      <c r="C3" s="14" t="s">
        <v>3</v>
      </c>
      <c r="D3" s="13" t="s">
        <v>2</v>
      </c>
      <c r="E3" s="14" t="s">
        <v>3</v>
      </c>
      <c r="F3" s="13" t="s">
        <v>2</v>
      </c>
      <c r="G3" s="14" t="s">
        <v>3</v>
      </c>
      <c r="H3" s="13" t="s">
        <v>2</v>
      </c>
      <c r="I3" s="14" t="s">
        <v>3</v>
      </c>
      <c r="J3" s="13" t="s">
        <v>2</v>
      </c>
      <c r="K3" s="14" t="s">
        <v>3</v>
      </c>
      <c r="L3" s="13" t="s">
        <v>2</v>
      </c>
      <c r="M3" s="14" t="s">
        <v>3</v>
      </c>
      <c r="N3" s="13" t="s">
        <v>2</v>
      </c>
      <c r="O3" s="14" t="s">
        <v>3</v>
      </c>
      <c r="P3" s="13" t="s">
        <v>2</v>
      </c>
      <c r="Q3" s="14" t="s">
        <v>3</v>
      </c>
      <c r="R3" s="13" t="s">
        <v>2</v>
      </c>
      <c r="S3" s="14" t="s">
        <v>3</v>
      </c>
      <c r="T3" s="13" t="s">
        <v>2</v>
      </c>
      <c r="U3" s="14" t="s">
        <v>3</v>
      </c>
      <c r="V3" s="13" t="s">
        <v>2</v>
      </c>
      <c r="W3" s="14" t="s">
        <v>3</v>
      </c>
      <c r="X3" s="13" t="s">
        <v>2</v>
      </c>
      <c r="Y3" s="14" t="s">
        <v>3</v>
      </c>
    </row>
    <row r="4" spans="1:106" ht="12.75" customHeight="1" x14ac:dyDescent="0.25">
      <c r="A4" s="16" t="s">
        <v>7</v>
      </c>
      <c r="B4" s="19">
        <v>10000</v>
      </c>
      <c r="C4" s="20">
        <f>B4+1500</f>
        <v>11500</v>
      </c>
      <c r="D4" s="19">
        <v>11400</v>
      </c>
      <c r="E4" s="20">
        <f t="shared" ref="E4:E10" si="0">D4+1500</f>
        <v>12900</v>
      </c>
      <c r="F4" s="19">
        <v>13500</v>
      </c>
      <c r="G4" s="20">
        <f t="shared" ref="G4:G10" si="1">F4+1500</f>
        <v>15000</v>
      </c>
      <c r="H4" s="21">
        <v>15500</v>
      </c>
      <c r="I4" s="20">
        <f t="shared" ref="I4:I10" si="2">H4+1500</f>
        <v>17000</v>
      </c>
      <c r="J4" s="21">
        <v>16700</v>
      </c>
      <c r="K4" s="20">
        <f t="shared" ref="K4:K10" si="3">J4+1500</f>
        <v>18200</v>
      </c>
      <c r="L4" s="19">
        <v>17500</v>
      </c>
      <c r="M4" s="20">
        <f t="shared" ref="M4:M10" si="4">L4+1500</f>
        <v>19000</v>
      </c>
      <c r="N4" s="19">
        <v>19000</v>
      </c>
      <c r="O4" s="20">
        <f t="shared" ref="O4:O10" si="5">N4+1500</f>
        <v>20500</v>
      </c>
      <c r="P4" s="19">
        <v>19700</v>
      </c>
      <c r="Q4" s="20">
        <f t="shared" ref="Q4:Q10" si="6">P4+1500</f>
        <v>21200</v>
      </c>
      <c r="R4" s="19">
        <v>20500</v>
      </c>
      <c r="S4" s="20">
        <f t="shared" ref="S4:S10" si="7">R4+1500</f>
        <v>22000</v>
      </c>
      <c r="T4" s="19">
        <v>22400</v>
      </c>
      <c r="U4" s="20">
        <f t="shared" ref="U4:U10" si="8">T4+1500</f>
        <v>23900</v>
      </c>
      <c r="V4" s="19">
        <v>23500</v>
      </c>
      <c r="W4" s="20">
        <f t="shared" ref="W4:W10" si="9">V4+1500</f>
        <v>25000</v>
      </c>
      <c r="X4" s="19">
        <v>25900</v>
      </c>
      <c r="Y4" s="20">
        <f t="shared" ref="Y4:Y10" si="10">X4+1500</f>
        <v>27400</v>
      </c>
    </row>
    <row r="5" spans="1:106" ht="12" customHeight="1" x14ac:dyDescent="0.25">
      <c r="A5" s="17" t="s">
        <v>8</v>
      </c>
      <c r="B5" s="22">
        <f>B4+1800</f>
        <v>11800</v>
      </c>
      <c r="C5" s="23">
        <f t="shared" ref="C5:C10" si="11">B5+1500</f>
        <v>13300</v>
      </c>
      <c r="D5" s="22">
        <f>D4+1800</f>
        <v>13200</v>
      </c>
      <c r="E5" s="23">
        <f t="shared" si="0"/>
        <v>14700</v>
      </c>
      <c r="F5" s="22">
        <f>F4+1800</f>
        <v>15300</v>
      </c>
      <c r="G5" s="23">
        <f t="shared" si="1"/>
        <v>16800</v>
      </c>
      <c r="H5" s="22">
        <f>H4+1800</f>
        <v>17300</v>
      </c>
      <c r="I5" s="23">
        <f t="shared" si="2"/>
        <v>18800</v>
      </c>
      <c r="J5" s="22">
        <f>J4+1800</f>
        <v>18500</v>
      </c>
      <c r="K5" s="23">
        <f t="shared" si="3"/>
        <v>20000</v>
      </c>
      <c r="L5" s="22">
        <f>L4+1800</f>
        <v>19300</v>
      </c>
      <c r="M5" s="23">
        <f t="shared" si="4"/>
        <v>20800</v>
      </c>
      <c r="N5" s="22">
        <f>N4+1800</f>
        <v>20800</v>
      </c>
      <c r="O5" s="23">
        <f t="shared" si="5"/>
        <v>22300</v>
      </c>
      <c r="P5" s="22">
        <f>P4+2500</f>
        <v>22200</v>
      </c>
      <c r="Q5" s="23">
        <f t="shared" si="6"/>
        <v>23700</v>
      </c>
      <c r="R5" s="22">
        <f>R4+2500</f>
        <v>23000</v>
      </c>
      <c r="S5" s="23">
        <f t="shared" si="7"/>
        <v>24500</v>
      </c>
      <c r="T5" s="22">
        <f>T4+2500</f>
        <v>24900</v>
      </c>
      <c r="U5" s="23">
        <f t="shared" si="8"/>
        <v>26400</v>
      </c>
      <c r="V5" s="22">
        <f>V4+2500</f>
        <v>26000</v>
      </c>
      <c r="W5" s="23">
        <f t="shared" si="9"/>
        <v>27500</v>
      </c>
      <c r="X5" s="22">
        <f>X4+2500</f>
        <v>28400</v>
      </c>
      <c r="Y5" s="23">
        <f t="shared" si="10"/>
        <v>29900</v>
      </c>
    </row>
    <row r="6" spans="1:106" ht="13.5" customHeight="1" x14ac:dyDescent="0.25">
      <c r="A6" s="17" t="s">
        <v>9</v>
      </c>
      <c r="B6" s="24">
        <f>B4+2500</f>
        <v>12500</v>
      </c>
      <c r="C6" s="25">
        <f t="shared" si="11"/>
        <v>14000</v>
      </c>
      <c r="D6" s="24">
        <f>D4+2500</f>
        <v>13900</v>
      </c>
      <c r="E6" s="25">
        <f t="shared" si="0"/>
        <v>15400</v>
      </c>
      <c r="F6" s="24">
        <f>F4+2500</f>
        <v>16000</v>
      </c>
      <c r="G6" s="25">
        <f t="shared" si="1"/>
        <v>17500</v>
      </c>
      <c r="H6" s="24">
        <f>H4+2500</f>
        <v>18000</v>
      </c>
      <c r="I6" s="25">
        <f t="shared" si="2"/>
        <v>19500</v>
      </c>
      <c r="J6" s="24">
        <f>J4+2500</f>
        <v>19200</v>
      </c>
      <c r="K6" s="25">
        <f t="shared" si="3"/>
        <v>20700</v>
      </c>
      <c r="L6" s="24">
        <f>L4+2500</f>
        <v>20000</v>
      </c>
      <c r="M6" s="25">
        <f t="shared" si="4"/>
        <v>21500</v>
      </c>
      <c r="N6" s="24">
        <f>N4+2500</f>
        <v>21500</v>
      </c>
      <c r="O6" s="25">
        <f t="shared" si="5"/>
        <v>23000</v>
      </c>
      <c r="P6" s="24">
        <f>P4+4000</f>
        <v>23700</v>
      </c>
      <c r="Q6" s="25">
        <f t="shared" si="6"/>
        <v>25200</v>
      </c>
      <c r="R6" s="24">
        <f>R4+4000</f>
        <v>24500</v>
      </c>
      <c r="S6" s="25">
        <f t="shared" si="7"/>
        <v>26000</v>
      </c>
      <c r="T6" s="24">
        <f>T4+4000</f>
        <v>26400</v>
      </c>
      <c r="U6" s="25">
        <f t="shared" si="8"/>
        <v>27900</v>
      </c>
      <c r="V6" s="24">
        <f>V4+4000</f>
        <v>27500</v>
      </c>
      <c r="W6" s="25">
        <f t="shared" si="9"/>
        <v>29000</v>
      </c>
      <c r="X6" s="24">
        <f>X4+4000</f>
        <v>29900</v>
      </c>
      <c r="Y6" s="25">
        <f t="shared" si="10"/>
        <v>31400</v>
      </c>
    </row>
    <row r="7" spans="1:106" ht="13.5" customHeight="1" x14ac:dyDescent="0.25">
      <c r="A7" s="17" t="s">
        <v>10</v>
      </c>
      <c r="B7" s="22">
        <f>B4+5000</f>
        <v>15000</v>
      </c>
      <c r="C7" s="23">
        <f t="shared" si="11"/>
        <v>16500</v>
      </c>
      <c r="D7" s="22">
        <f>D4+5000</f>
        <v>16400</v>
      </c>
      <c r="E7" s="23">
        <f t="shared" si="0"/>
        <v>17900</v>
      </c>
      <c r="F7" s="22">
        <f>F4+5000</f>
        <v>18500</v>
      </c>
      <c r="G7" s="23">
        <f t="shared" si="1"/>
        <v>20000</v>
      </c>
      <c r="H7" s="22">
        <f>H4+5000</f>
        <v>20500</v>
      </c>
      <c r="I7" s="23">
        <f t="shared" si="2"/>
        <v>22000</v>
      </c>
      <c r="J7" s="22">
        <f>J4+5000</f>
        <v>21700</v>
      </c>
      <c r="K7" s="23">
        <f t="shared" si="3"/>
        <v>23200</v>
      </c>
      <c r="L7" s="22">
        <f>L4+5000</f>
        <v>22500</v>
      </c>
      <c r="M7" s="23">
        <f t="shared" si="4"/>
        <v>24000</v>
      </c>
      <c r="N7" s="22">
        <f>N4+5000</f>
        <v>24000</v>
      </c>
      <c r="O7" s="23">
        <f t="shared" si="5"/>
        <v>25500</v>
      </c>
      <c r="P7" s="22">
        <f>P4+7000</f>
        <v>26700</v>
      </c>
      <c r="Q7" s="23">
        <f t="shared" si="6"/>
        <v>28200</v>
      </c>
      <c r="R7" s="22">
        <f>R4+7000</f>
        <v>27500</v>
      </c>
      <c r="S7" s="23">
        <f t="shared" si="7"/>
        <v>29000</v>
      </c>
      <c r="T7" s="22">
        <f>T4+7000</f>
        <v>29400</v>
      </c>
      <c r="U7" s="23">
        <f t="shared" si="8"/>
        <v>30900</v>
      </c>
      <c r="V7" s="22">
        <f>V4+7000</f>
        <v>30500</v>
      </c>
      <c r="W7" s="23">
        <f t="shared" si="9"/>
        <v>32000</v>
      </c>
      <c r="X7" s="22">
        <f>X4+7000</f>
        <v>32900</v>
      </c>
      <c r="Y7" s="23">
        <f t="shared" si="10"/>
        <v>34400</v>
      </c>
    </row>
    <row r="8" spans="1:106" ht="13.5" customHeight="1" x14ac:dyDescent="0.25">
      <c r="A8" s="17" t="s">
        <v>5</v>
      </c>
      <c r="B8" s="24">
        <f>B4+8000</f>
        <v>18000</v>
      </c>
      <c r="C8" s="25">
        <f t="shared" si="11"/>
        <v>19500</v>
      </c>
      <c r="D8" s="24">
        <f>D4+8000</f>
        <v>19400</v>
      </c>
      <c r="E8" s="25">
        <f t="shared" si="0"/>
        <v>20900</v>
      </c>
      <c r="F8" s="24">
        <f>F4+8000</f>
        <v>21500</v>
      </c>
      <c r="G8" s="25">
        <f t="shared" si="1"/>
        <v>23000</v>
      </c>
      <c r="H8" s="24">
        <f>H4+8000</f>
        <v>23500</v>
      </c>
      <c r="I8" s="25">
        <f t="shared" si="2"/>
        <v>25000</v>
      </c>
      <c r="J8" s="24">
        <f>J4+8000</f>
        <v>24700</v>
      </c>
      <c r="K8" s="25">
        <f t="shared" si="3"/>
        <v>26200</v>
      </c>
      <c r="L8" s="24">
        <f>L4+8000</f>
        <v>25500</v>
      </c>
      <c r="M8" s="25">
        <f t="shared" si="4"/>
        <v>27000</v>
      </c>
      <c r="N8" s="24">
        <f>N4+8000</f>
        <v>27000</v>
      </c>
      <c r="O8" s="25">
        <f t="shared" si="5"/>
        <v>28500</v>
      </c>
      <c r="P8" s="24">
        <f>P4+12000</f>
        <v>31700</v>
      </c>
      <c r="Q8" s="25">
        <f t="shared" si="6"/>
        <v>33200</v>
      </c>
      <c r="R8" s="24">
        <f>R4+12000</f>
        <v>32500</v>
      </c>
      <c r="S8" s="25">
        <f t="shared" si="7"/>
        <v>34000</v>
      </c>
      <c r="T8" s="24">
        <f>T4+12000</f>
        <v>34400</v>
      </c>
      <c r="U8" s="25">
        <f t="shared" si="8"/>
        <v>35900</v>
      </c>
      <c r="V8" s="24">
        <f>V4+12000</f>
        <v>35500</v>
      </c>
      <c r="W8" s="25">
        <f t="shared" si="9"/>
        <v>37000</v>
      </c>
      <c r="X8" s="24">
        <f>X4+12000</f>
        <v>37900</v>
      </c>
      <c r="Y8" s="25">
        <f t="shared" si="10"/>
        <v>39400</v>
      </c>
    </row>
    <row r="9" spans="1:106" ht="15.75" customHeight="1" x14ac:dyDescent="0.25">
      <c r="A9" s="17" t="s">
        <v>6</v>
      </c>
      <c r="B9" s="24">
        <f>B4+12000</f>
        <v>22000</v>
      </c>
      <c r="C9" s="25">
        <f t="shared" si="11"/>
        <v>23500</v>
      </c>
      <c r="D9" s="24">
        <f>D4+12000</f>
        <v>23400</v>
      </c>
      <c r="E9" s="25">
        <f t="shared" si="0"/>
        <v>24900</v>
      </c>
      <c r="F9" s="24">
        <f>F4+12000</f>
        <v>25500</v>
      </c>
      <c r="G9" s="25">
        <f t="shared" si="1"/>
        <v>27000</v>
      </c>
      <c r="H9" s="24">
        <f>H4+12000</f>
        <v>27500</v>
      </c>
      <c r="I9" s="25">
        <f t="shared" si="2"/>
        <v>29000</v>
      </c>
      <c r="J9" s="24">
        <f>J4+12000</f>
        <v>28700</v>
      </c>
      <c r="K9" s="25">
        <f t="shared" si="3"/>
        <v>30200</v>
      </c>
      <c r="L9" s="24">
        <f>L4+12000</f>
        <v>29500</v>
      </c>
      <c r="M9" s="25">
        <f t="shared" si="4"/>
        <v>31000</v>
      </c>
      <c r="N9" s="24">
        <f>N4+12000</f>
        <v>31000</v>
      </c>
      <c r="O9" s="25">
        <f t="shared" si="5"/>
        <v>32500</v>
      </c>
      <c r="P9" s="24">
        <f>P4+18000</f>
        <v>37700</v>
      </c>
      <c r="Q9" s="25">
        <f t="shared" si="6"/>
        <v>39200</v>
      </c>
      <c r="R9" s="24">
        <f>R4+18000</f>
        <v>38500</v>
      </c>
      <c r="S9" s="25">
        <f t="shared" si="7"/>
        <v>40000</v>
      </c>
      <c r="T9" s="24">
        <f>T4+18000</f>
        <v>40400</v>
      </c>
      <c r="U9" s="25">
        <f t="shared" si="8"/>
        <v>41900</v>
      </c>
      <c r="V9" s="24">
        <f>V4+18000</f>
        <v>41500</v>
      </c>
      <c r="W9" s="25">
        <f t="shared" si="9"/>
        <v>43000</v>
      </c>
      <c r="X9" s="24">
        <f>X4+18000</f>
        <v>43900</v>
      </c>
      <c r="Y9" s="25">
        <f t="shared" si="10"/>
        <v>45400</v>
      </c>
    </row>
    <row r="10" spans="1:106" ht="13.5" customHeight="1" thickBot="1" x14ac:dyDescent="0.3">
      <c r="A10" s="18" t="s">
        <v>4</v>
      </c>
      <c r="B10" s="26">
        <f>B4+20000</f>
        <v>30000</v>
      </c>
      <c r="C10" s="27">
        <f t="shared" si="11"/>
        <v>31500</v>
      </c>
      <c r="D10" s="26">
        <f>D4+20000</f>
        <v>31400</v>
      </c>
      <c r="E10" s="27">
        <f t="shared" si="0"/>
        <v>32900</v>
      </c>
      <c r="F10" s="26">
        <f>F4+20000</f>
        <v>33500</v>
      </c>
      <c r="G10" s="27">
        <f t="shared" si="1"/>
        <v>35000</v>
      </c>
      <c r="H10" s="26">
        <f>H4+20000</f>
        <v>35500</v>
      </c>
      <c r="I10" s="27">
        <f t="shared" si="2"/>
        <v>37000</v>
      </c>
      <c r="J10" s="26">
        <f>J4+20000</f>
        <v>36700</v>
      </c>
      <c r="K10" s="27">
        <f t="shared" si="3"/>
        <v>38200</v>
      </c>
      <c r="L10" s="26">
        <f>L4+20000</f>
        <v>37500</v>
      </c>
      <c r="M10" s="27">
        <f t="shared" si="4"/>
        <v>39000</v>
      </c>
      <c r="N10" s="26">
        <f>N4+20000</f>
        <v>39000</v>
      </c>
      <c r="O10" s="27">
        <f t="shared" si="5"/>
        <v>40500</v>
      </c>
      <c r="P10" s="26">
        <f>P4+35000</f>
        <v>54700</v>
      </c>
      <c r="Q10" s="27">
        <f t="shared" si="6"/>
        <v>56200</v>
      </c>
      <c r="R10" s="26">
        <f>R4+35000</f>
        <v>55500</v>
      </c>
      <c r="S10" s="27">
        <f t="shared" si="7"/>
        <v>57000</v>
      </c>
      <c r="T10" s="26">
        <f>T4+35000</f>
        <v>57400</v>
      </c>
      <c r="U10" s="27">
        <f t="shared" si="8"/>
        <v>58900</v>
      </c>
      <c r="V10" s="26">
        <f>V4+35000</f>
        <v>58500</v>
      </c>
      <c r="W10" s="27">
        <f t="shared" si="9"/>
        <v>60000</v>
      </c>
      <c r="X10" s="26">
        <f>X4+35000</f>
        <v>60900</v>
      </c>
      <c r="Y10" s="27">
        <f t="shared" si="10"/>
        <v>62400</v>
      </c>
    </row>
    <row r="11" spans="1:106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106" ht="15.75" thickBot="1" x14ac:dyDescent="0.3">
      <c r="A12" s="9" t="s">
        <v>11</v>
      </c>
      <c r="B12" s="10"/>
      <c r="C12" s="11"/>
      <c r="D12" s="1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106" ht="13.5" customHeight="1" x14ac:dyDescent="0.25"/>
    <row r="15" spans="1:106" ht="13.5" customHeight="1" x14ac:dyDescent="0.25"/>
    <row r="17" ht="13.5" customHeight="1" x14ac:dyDescent="0.25"/>
    <row r="19" ht="13.5" customHeight="1" x14ac:dyDescent="0.25"/>
  </sheetData>
  <mergeCells count="14">
    <mergeCell ref="X2:Y2"/>
    <mergeCell ref="A1:M1"/>
    <mergeCell ref="A2:A3"/>
    <mergeCell ref="D2:E2"/>
    <mergeCell ref="H2:I2"/>
    <mergeCell ref="B2:C2"/>
    <mergeCell ref="F2:G2"/>
    <mergeCell ref="J2:K2"/>
    <mergeCell ref="L2:M2"/>
    <mergeCell ref="T2:U2"/>
    <mergeCell ref="V2:W2"/>
    <mergeCell ref="R2:S2"/>
    <mergeCell ref="P2:Q2"/>
    <mergeCell ref="N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rates</vt:lpstr>
    </vt:vector>
  </TitlesOfParts>
  <Company>ACCOR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 Sochi Center RE</dc:creator>
  <cp:lastModifiedBy>KORIDZE Natalia - PULLMAN Sochi Center RE</cp:lastModifiedBy>
  <dcterms:created xsi:type="dcterms:W3CDTF">2018-03-15T07:32:45Z</dcterms:created>
  <dcterms:modified xsi:type="dcterms:W3CDTF">2024-04-24T13:58:38Z</dcterms:modified>
</cp:coreProperties>
</file>